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9440" windowHeight="867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Лист1!$P$15</definedName>
  </definedNames>
  <calcPr calcId="144525"/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K44" i="1"/>
  <c r="F15" i="1"/>
  <c r="G15" i="1"/>
  <c r="H15" i="1"/>
  <c r="I15" i="1"/>
  <c r="J15" i="1"/>
  <c r="K15" i="1"/>
  <c r="E56" i="1"/>
  <c r="D56" i="1"/>
  <c r="E55" i="1"/>
  <c r="D55" i="1"/>
  <c r="E54" i="1"/>
  <c r="D54" i="1"/>
  <c r="J52" i="1"/>
  <c r="E50" i="1"/>
  <c r="E49" i="1"/>
  <c r="D50" i="1"/>
  <c r="D49" i="1"/>
  <c r="E48" i="1"/>
  <c r="D48" i="1"/>
  <c r="E47" i="1"/>
  <c r="D47" i="1"/>
  <c r="E43" i="1"/>
  <c r="D43" i="1"/>
  <c r="E42" i="1"/>
  <c r="D42" i="1"/>
  <c r="E39" i="1"/>
  <c r="D39" i="1"/>
  <c r="E38" i="1"/>
  <c r="D38" i="1"/>
  <c r="E32" i="1"/>
  <c r="E31" i="1"/>
  <c r="D32" i="1"/>
  <c r="D31" i="1"/>
  <c r="E27" i="1"/>
  <c r="D27" i="1"/>
  <c r="E28" i="1"/>
  <c r="D28" i="1"/>
  <c r="E26" i="1"/>
  <c r="E22" i="1"/>
  <c r="D26" i="1"/>
  <c r="D22" i="1"/>
  <c r="E25" i="1"/>
  <c r="E24" i="1"/>
  <c r="D25" i="1"/>
  <c r="D24" i="1"/>
  <c r="E23" i="1"/>
  <c r="D23" i="1"/>
  <c r="E21" i="1"/>
  <c r="E20" i="1"/>
  <c r="D21" i="1"/>
  <c r="D20" i="1"/>
  <c r="E19" i="1"/>
  <c r="E18" i="1"/>
  <c r="D19" i="1"/>
  <c r="D18" i="1"/>
  <c r="E17" i="1"/>
  <c r="D17" i="1"/>
  <c r="D44" i="1" l="1"/>
  <c r="E44" i="1"/>
  <c r="D52" i="1"/>
  <c r="E15" i="1"/>
  <c r="D15" i="1"/>
  <c r="E52" i="1"/>
  <c r="F52" i="1"/>
  <c r="G52" i="1"/>
  <c r="H52" i="1"/>
  <c r="I52" i="1"/>
  <c r="K52" i="1"/>
  <c r="E29" i="1"/>
  <c r="F29" i="1"/>
  <c r="G29" i="1"/>
  <c r="H29" i="1"/>
  <c r="I29" i="1"/>
  <c r="J29" i="1"/>
  <c r="K29" i="1"/>
  <c r="D29" i="1"/>
  <c r="O44" i="1" l="1"/>
  <c r="O52" i="1"/>
  <c r="O29" i="1"/>
  <c r="O15" i="1"/>
  <c r="E40" i="1"/>
  <c r="F40" i="1"/>
  <c r="F14" i="1" s="1"/>
  <c r="F13" i="1" s="1"/>
  <c r="G40" i="1"/>
  <c r="G14" i="1" s="1"/>
  <c r="G13" i="1" s="1"/>
  <c r="H40" i="1"/>
  <c r="H14" i="1" s="1"/>
  <c r="H13" i="1" s="1"/>
  <c r="I40" i="1"/>
  <c r="I14" i="1" s="1"/>
  <c r="I13" i="1" s="1"/>
  <c r="J40" i="1"/>
  <c r="J14" i="1" s="1"/>
  <c r="J13" i="1" s="1"/>
  <c r="K40" i="1"/>
  <c r="K14" i="1" s="1"/>
  <c r="K13" i="1" s="1"/>
  <c r="D40" i="1"/>
  <c r="D14" i="1" s="1"/>
  <c r="E14" i="1" l="1"/>
  <c r="E13" i="1" s="1"/>
  <c r="O40" i="1"/>
  <c r="D13" i="1"/>
  <c r="O14" i="1" l="1"/>
  <c r="O13" i="1"/>
</calcChain>
</file>

<file path=xl/comments1.xml><?xml version="1.0" encoding="utf-8"?>
<comments xmlns="http://schemas.openxmlformats.org/spreadsheetml/2006/main">
  <authors>
    <author>1</author>
  </authors>
  <commentLis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<sst xmlns="http://schemas.openxmlformats.org/spreadsheetml/2006/main" count="173" uniqueCount="111">
  <si>
    <t>Отчет</t>
  </si>
  <si>
    <t>о ходе реализации муниципальной программы (финансирование программ)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</si>
  <si>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</si>
  <si>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</si>
  <si>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</si>
  <si>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</si>
  <si>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</si>
  <si>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</si>
  <si>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</si>
  <si>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</si>
  <si>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</si>
  <si>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</si>
  <si>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</si>
  <si>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</si>
  <si>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</si>
  <si>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</si>
  <si>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</si>
  <si>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</si>
  <si>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</si>
  <si>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</si>
  <si>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Подпрограмма №1</t>
  </si>
  <si>
    <t>-</t>
  </si>
  <si>
    <t xml:space="preserve">                        </t>
  </si>
  <si>
    <t>Организация уличного освещения</t>
  </si>
  <si>
    <t>Организация и содержание мест захоронения</t>
  </si>
  <si>
    <t>Организация водоснабжения</t>
  </si>
  <si>
    <t>Организация газоснабжения</t>
  </si>
  <si>
    <t>да</t>
  </si>
  <si>
    <t>Осуществление дорожной деятельности в отношении автомобильных дорог местного значения</t>
  </si>
  <si>
    <t>Озеленение территории</t>
  </si>
  <si>
    <t>Количество высаженных деревьев (шт)</t>
  </si>
  <si>
    <t>Обеспечение сохранности и ремонт военно-мемориальных объектов</t>
  </si>
  <si>
    <t>--</t>
  </si>
  <si>
    <t>Подпрограмма № 2</t>
  </si>
  <si>
    <t>Культурно-досуговая деятельность и развитие народного творчества</t>
  </si>
  <si>
    <t>Развитие библиотечного дела</t>
  </si>
  <si>
    <t>Число читателей</t>
  </si>
  <si>
    <t>Число посещений библиотек</t>
  </si>
  <si>
    <t>Число книговыдач</t>
  </si>
  <si>
    <t>Массовые мероприятия</t>
  </si>
  <si>
    <t>Новые поступления, пополнение книжного фонда</t>
  </si>
  <si>
    <t>Подпрограмма № 3</t>
  </si>
  <si>
    <t>«Обеспечение реализации муниципальной программы»</t>
  </si>
  <si>
    <t>Подпрограмма № 4</t>
  </si>
  <si>
    <t>Предупреждение и помощь населению в чрезвычайных ситуациях</t>
  </si>
  <si>
    <t>Обеспечение первичных мер пожарной безопасности на территории сельского поселения</t>
  </si>
  <si>
    <t>Полнота информационного обеспечения населения (%)</t>
  </si>
  <si>
    <t>Профилактика коррупции</t>
  </si>
  <si>
    <t>Подпрограмма №5</t>
  </si>
  <si>
    <t>2021-2028</t>
  </si>
  <si>
    <t>Петровского сельского поселения Павловского муниципального района</t>
  </si>
  <si>
    <t xml:space="preserve">«Социально-экономическое развитие Петровского сельского поселения» </t>
  </si>
  <si>
    <t>Благоустройство территории сельского поселения</t>
  </si>
  <si>
    <t>Благоусройство сквера на территории Петровского сельского поселения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</si>
  <si>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</si>
  <si>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</si>
  <si>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</si>
  <si>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</si>
  <si>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</si>
  <si>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</si>
  <si>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</si>
  <si>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</si>
  <si>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</si>
  <si>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</si>
  <si>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«Развитие инфраструктуры и благоустройство территории Петровского сельского поселения»</t>
  </si>
  <si>
    <t>Поддержка и развитие ТОС на территории Петровского сельского поселения</t>
  </si>
  <si>
    <t>«Развитие культуры Петровского сельского поселения»</t>
  </si>
  <si>
    <t>2.1</t>
  </si>
  <si>
    <t>2.2</t>
  </si>
  <si>
    <t>Укрепление материально-технической базы учреждений культуры</t>
  </si>
  <si>
    <t>2.3</t>
  </si>
  <si>
    <t>Проведение капитального ремонта учреждений культуры</t>
  </si>
  <si>
    <t>Финансовое обеспечение деятельности органов местного самоуправления Петровского сельского поселения</t>
  </si>
  <si>
    <t>3.1</t>
  </si>
  <si>
    <t>Финансовое обеспечение выполнения других расходных обязательств Петровского сельского поселения органами местного самоуправления Петровского сельского поселения</t>
  </si>
  <si>
    <t>3.2</t>
  </si>
  <si>
    <t>«Безопасность и правопорядок на территории Петровского сельского поселения»</t>
  </si>
  <si>
    <t>Профилактика преступности, обеспечение необходимых условий для безопасной жизнедея-тельности</t>
  </si>
  <si>
    <t>4.1</t>
  </si>
  <si>
    <t>4.2</t>
  </si>
  <si>
    <t>4.3</t>
  </si>
  <si>
    <t>4.4</t>
  </si>
  <si>
    <t>«Энергосбережение и повышение энергетической эффективности на территории Петровского сельского поселения»</t>
  </si>
  <si>
    <t>Повышение энергетической эффективности в электроснабжении</t>
  </si>
  <si>
    <t>Повышение энергетической эффективности в газоснабжении</t>
  </si>
  <si>
    <t>5.1</t>
  </si>
  <si>
    <t>5.2</t>
  </si>
  <si>
    <t>5.3</t>
  </si>
  <si>
    <t>Повышение энергетической эффективности в водоснабжении</t>
  </si>
  <si>
    <t>Доля протяженности освещенных частей улиц, проездов, набережных к их общей протяженности (%)</t>
  </si>
  <si>
    <t>Обеспеченность населения центральным водоснабжением (%)</t>
  </si>
  <si>
    <t>Содержание мест захоронения (да/нет)</t>
  </si>
  <si>
    <t>Уровень газификации домов сетевым газом (%)</t>
  </si>
  <si>
    <t>Количество благоустроенных мест массового отдыха (шт)</t>
  </si>
  <si>
    <t>Доля протяженности автомобильных дорог общего пользования, отвечающих нормативным требованиям (%)</t>
  </si>
  <si>
    <t>Количество отремонтированных и благоустроенных военно-мемориальных объектов (шт)</t>
  </si>
  <si>
    <t>Содержание сквера (шт)</t>
  </si>
  <si>
    <t>Количество ТОС, организованных в поселении (шт)</t>
  </si>
  <si>
    <t>Количество культурно-досуговых мероприятий, проводимых учреждениями культуры (шт)</t>
  </si>
  <si>
    <t>Количество посещающих культурно-досуговые мероприятия</t>
  </si>
  <si>
    <t>Количество отремонтированных учреждений культуры</t>
  </si>
  <si>
    <t>Количество отремонтированных сельских Домов культуры</t>
  </si>
  <si>
    <t>Доля расходов бюджета поселения на содержание органов местного самоуправления</t>
  </si>
  <si>
    <t xml:space="preserve">Доля расходов бюджета поселения на обеспечение выполнения других расходных обязательств  </t>
  </si>
  <si>
    <t>Проведение мероприятий по дезинсекционным и акарицидным обработкам (да/нет)</t>
  </si>
  <si>
    <t xml:space="preserve"> Численность пожаров относительно базового года (шт)</t>
  </si>
  <si>
    <t>Оказание поддержки гражданам и их объединениям, участвующим в охране общественного порядка, создание условий для деятельности добровольных народных дружин (да/нет)</t>
  </si>
  <si>
    <t>Доля внедрения поселением светодиодных светильников  в системе наружного освещения (%)</t>
  </si>
  <si>
    <t>Доля объемов природного газа, потребляемого (используемого) бюджетными учреждениями, расчеты за который осуществляются с использованием приборов учета, в общем объеме природного газа, потребляемого (используемого) бюджетными учреждениями (%)</t>
  </si>
  <si>
    <t>Доля объемов воды, потребляемой (используемой) бюджетными учреждениями, расчеты за которую осуществляются с использованием приборов учета, в общем объеме воды, потребляемой (используемой) бюджетными учреждениями (%)</t>
  </si>
  <si>
    <t>за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</si>
</sst>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 textRotation="90" wrapText="1"/>
    </xf>
    <xf numFmtId="4" fontId="4" fillId="0" borderId="5" xfId="0" applyNumberFormat="1" applyFont="1" applyBorder="1" applyAlignment="1">
      <alignment vertical="center" textRotation="90" wrapText="1"/>
    </xf>
    <xf numFmtId="4" fontId="5" fillId="0" borderId="5" xfId="0" applyNumberFormat="1" applyFont="1" applyBorder="1" applyAlignment="1">
      <alignment horizontal="center" vertical="center" textRotation="90" wrapText="1"/>
    </xf>
    <xf numFmtId="4" fontId="8" fillId="0" borderId="5" xfId="0" applyNumberFormat="1" applyFont="1" applyBorder="1" applyAlignment="1">
      <alignment horizontal="center" vertical="center" textRotation="90" wrapText="1"/>
    </xf>
    <xf numFmtId="4" fontId="4" fillId="0" borderId="3" xfId="0" applyNumberFormat="1" applyFont="1" applyBorder="1" applyAlignment="1">
      <alignment horizontal="center" vertical="center" textRotation="90" wrapText="1"/>
    </xf>
    <xf numFmtId="4" fontId="5" fillId="3" borderId="5" xfId="0" applyNumberFormat="1" applyFont="1" applyFill="1" applyBorder="1" applyAlignment="1">
      <alignment horizontal="center" vertical="center" textRotation="90" wrapText="1"/>
    </xf>
    <xf numFmtId="164" fontId="5" fillId="3" borderId="5" xfId="0" applyNumberFormat="1" applyFont="1" applyFill="1" applyBorder="1" applyAlignment="1">
      <alignment horizontal="center" vertical="center" textRotation="90" wrapText="1"/>
    </xf>
    <xf numFmtId="164" fontId="5" fillId="0" borderId="5" xfId="0" applyNumberFormat="1" applyFont="1" applyBorder="1" applyAlignment="1">
      <alignment horizontal="center" vertical="center" textRotation="90" wrapText="1"/>
    </xf>
    <xf numFmtId="164" fontId="4" fillId="0" borderId="5" xfId="0" applyNumberFormat="1" applyFont="1" applyBorder="1" applyAlignment="1">
      <alignment horizontal="center" vertical="center" textRotation="90" wrapText="1"/>
    </xf>
    <xf numFmtId="164" fontId="4" fillId="0" borderId="3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textRotation="90" wrapText="1"/>
    </xf>
    <xf numFmtId="164" fontId="5" fillId="2" borderId="8" xfId="0" applyNumberFormat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textRotation="90" wrapText="1"/>
    </xf>
    <xf numFmtId="4" fontId="4" fillId="0" borderId="8" xfId="0" applyNumberFormat="1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164" fontId="4" fillId="0" borderId="8" xfId="0" applyNumberFormat="1" applyFont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4" fontId="6" fillId="2" borderId="7" xfId="0" applyNumberFormat="1" applyFont="1" applyFill="1" applyBorder="1" applyAlignment="1">
      <alignment horizontal="center" vertical="center" textRotation="90" wrapText="1"/>
    </xf>
    <xf numFmtId="4" fontId="6" fillId="2" borderId="8" xfId="0" applyNumberFormat="1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8" xfId="0" applyNumberFormat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4" fontId="5" fillId="2" borderId="8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6" fillId="2" borderId="7" xfId="0" applyNumberFormat="1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textRotation="90" wrapText="1"/>
    </xf>
    <xf numFmtId="164" fontId="4" fillId="0" borderId="7" xfId="0" applyNumberFormat="1" applyFont="1" applyBorder="1" applyAlignment="1">
      <alignment horizontal="center" vertical="center" textRotation="90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56"/>
  <sheetViews>
    <sheetView tabSelected="1" zoomScale="75" zoomScaleNormal="75" workbookViewId="0">
      <pane ySplit="11" topLeftCell="A12" activePane="bottomLeft" state="frozen"/>
      <selection pane="bottomLeft"/>
    </sheetView>
  </sheetViews>
  <sheetFormatPr defaultRowHeight="15.75" x14ac:dyDescent="0.25"/>
  <cols>
    <col min="2" max="2" width="12.25" customWidth="1"/>
  </cols>
  <sheetData>
    <row r="2" spans="1:20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0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x14ac:dyDescent="0.25">
      <c r="A4" s="43" t="s">
        <v>50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0" x14ac:dyDescent="0.25">
      <c r="A5" s="43" t="s">
        <v>110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0" ht="19.5" thickBot="1" x14ac:dyDescent="0.3">
      <c r="A6" s="1"/>
    </row>
    <row r="7" spans="1:20" ht="142.9" customHeight="1" thickBot="1" x14ac:dyDescent="0.3">
      <c r="A7" s="2" t="s">
        <v>2</v>
      </c>
      <c r="B7" s="3" t="s">
        <v>3</v>
      </c>
      <c r="C7" s="72" t="s">
        <v>4</v>
      </c>
      <c r="D7" s="101" t="s">
        <v>5</v>
      </c>
      <c r="E7" s="102"/>
      <c r="F7" s="102"/>
      <c r="G7" s="102"/>
      <c r="H7" s="102"/>
      <c r="I7" s="102"/>
      <c r="J7" s="102"/>
      <c r="K7" s="102"/>
      <c r="L7" s="102"/>
      <c r="M7" s="103"/>
      <c r="N7" s="95" t="s">
        <v>6</v>
      </c>
      <c r="O7" s="96"/>
      <c r="P7" s="92" t="s">
        <v>7</v>
      </c>
      <c r="Q7" s="92" t="s">
        <v>8</v>
      </c>
      <c r="R7" s="92" t="s">
        <v>9</v>
      </c>
      <c r="S7" s="92" t="s">
        <v>10</v>
      </c>
      <c r="T7" s="4"/>
    </row>
    <row r="8" spans="1:20" ht="16.5" thickBot="1" x14ac:dyDescent="0.3">
      <c r="A8" s="5"/>
      <c r="B8" s="6"/>
      <c r="C8" s="86"/>
      <c r="D8" s="95" t="s">
        <v>11</v>
      </c>
      <c r="E8" s="96"/>
      <c r="F8" s="101" t="s">
        <v>12</v>
      </c>
      <c r="G8" s="102"/>
      <c r="H8" s="102"/>
      <c r="I8" s="102"/>
      <c r="J8" s="102"/>
      <c r="K8" s="102"/>
      <c r="L8" s="102"/>
      <c r="M8" s="103"/>
      <c r="N8" s="97"/>
      <c r="O8" s="98"/>
      <c r="P8" s="93"/>
      <c r="Q8" s="93"/>
      <c r="R8" s="93"/>
      <c r="S8" s="93"/>
      <c r="T8" s="4"/>
    </row>
    <row r="9" spans="1:20" x14ac:dyDescent="0.25">
      <c r="A9" s="86"/>
      <c r="B9" s="86"/>
      <c r="C9" s="86"/>
      <c r="D9" s="97"/>
      <c r="E9" s="98"/>
      <c r="F9" s="95" t="s">
        <v>13</v>
      </c>
      <c r="G9" s="96"/>
      <c r="H9" s="95" t="s">
        <v>14</v>
      </c>
      <c r="I9" s="96"/>
      <c r="J9" s="95" t="s">
        <v>15</v>
      </c>
      <c r="K9" s="96"/>
      <c r="L9" s="95" t="s">
        <v>16</v>
      </c>
      <c r="M9" s="96"/>
      <c r="N9" s="97"/>
      <c r="O9" s="98"/>
      <c r="P9" s="93"/>
      <c r="Q9" s="93"/>
      <c r="R9" s="93"/>
      <c r="S9" s="93"/>
      <c r="T9" s="4"/>
    </row>
    <row r="10" spans="1:20" ht="49.15" customHeight="1" thickBot="1" x14ac:dyDescent="0.3">
      <c r="A10" s="86"/>
      <c r="B10" s="86"/>
      <c r="C10" s="86"/>
      <c r="D10" s="99"/>
      <c r="E10" s="100"/>
      <c r="F10" s="99"/>
      <c r="G10" s="100"/>
      <c r="H10" s="99"/>
      <c r="I10" s="100"/>
      <c r="J10" s="99"/>
      <c r="K10" s="100"/>
      <c r="L10" s="99"/>
      <c r="M10" s="100"/>
      <c r="N10" s="99"/>
      <c r="O10" s="100"/>
      <c r="P10" s="93"/>
      <c r="Q10" s="93"/>
      <c r="R10" s="93"/>
      <c r="S10" s="93"/>
      <c r="T10" s="4"/>
    </row>
    <row r="11" spans="1:20" ht="36" customHeight="1" thickBot="1" x14ac:dyDescent="0.3">
      <c r="A11" s="7"/>
      <c r="B11" s="8"/>
      <c r="C11" s="73"/>
      <c r="D11" s="9" t="s">
        <v>17</v>
      </c>
      <c r="E11" s="10" t="s">
        <v>18</v>
      </c>
      <c r="F11" s="9" t="s">
        <v>17</v>
      </c>
      <c r="G11" s="9" t="s">
        <v>18</v>
      </c>
      <c r="H11" s="9" t="s">
        <v>17</v>
      </c>
      <c r="I11" s="9" t="s">
        <v>18</v>
      </c>
      <c r="J11" s="9" t="s">
        <v>17</v>
      </c>
      <c r="K11" s="9" t="s">
        <v>18</v>
      </c>
      <c r="L11" s="9" t="s">
        <v>17</v>
      </c>
      <c r="M11" s="9" t="s">
        <v>18</v>
      </c>
      <c r="N11" s="9" t="s">
        <v>17</v>
      </c>
      <c r="O11" s="9" t="s">
        <v>18</v>
      </c>
      <c r="P11" s="94"/>
      <c r="Q11" s="94"/>
      <c r="R11" s="94"/>
      <c r="S11" s="94"/>
      <c r="T11" s="4"/>
    </row>
    <row r="12" spans="1:20" ht="16.5" thickBot="1" x14ac:dyDescent="0.3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  <c r="T12" s="4"/>
    </row>
    <row r="13" spans="1:20" ht="69" customHeight="1" thickBot="1" x14ac:dyDescent="0.3">
      <c r="A13" s="21"/>
      <c r="B13" s="22" t="s">
        <v>19</v>
      </c>
      <c r="C13" s="23"/>
      <c r="D13" s="38">
        <f>D14</f>
        <v>14256.4</v>
      </c>
      <c r="E13" s="38">
        <f t="shared" ref="E13:K13" si="0">E14</f>
        <v>14256.4</v>
      </c>
      <c r="F13" s="38">
        <f t="shared" si="0"/>
        <v>340.4</v>
      </c>
      <c r="G13" s="38">
        <f t="shared" si="0"/>
        <v>340.4</v>
      </c>
      <c r="H13" s="38">
        <f t="shared" si="0"/>
        <v>876.7</v>
      </c>
      <c r="I13" s="38">
        <f t="shared" si="0"/>
        <v>876.7</v>
      </c>
      <c r="J13" s="38">
        <f t="shared" si="0"/>
        <v>13039.3</v>
      </c>
      <c r="K13" s="38">
        <f t="shared" si="0"/>
        <v>13039.3</v>
      </c>
      <c r="L13" s="38"/>
      <c r="M13" s="38"/>
      <c r="N13" s="39">
        <v>100</v>
      </c>
      <c r="O13" s="39">
        <f>E13/D13*100</f>
        <v>100</v>
      </c>
      <c r="P13" s="24"/>
      <c r="Q13" s="22"/>
      <c r="R13" s="22"/>
      <c r="S13" s="25"/>
      <c r="T13" s="4"/>
    </row>
    <row r="14" spans="1:20" ht="86.25" thickBot="1" x14ac:dyDescent="0.3">
      <c r="A14" s="11"/>
      <c r="B14" s="12" t="s">
        <v>51</v>
      </c>
      <c r="C14" s="13" t="s">
        <v>49</v>
      </c>
      <c r="D14" s="35">
        <f t="shared" ref="D14:K14" si="1">D15+D29+D40+D44+D52</f>
        <v>14256.4</v>
      </c>
      <c r="E14" s="35">
        <f t="shared" si="1"/>
        <v>14256.4</v>
      </c>
      <c r="F14" s="35">
        <f t="shared" si="1"/>
        <v>340.4</v>
      </c>
      <c r="G14" s="35">
        <f t="shared" si="1"/>
        <v>340.4</v>
      </c>
      <c r="H14" s="35">
        <f t="shared" si="1"/>
        <v>876.7</v>
      </c>
      <c r="I14" s="35">
        <f t="shared" si="1"/>
        <v>876.7</v>
      </c>
      <c r="J14" s="35">
        <f t="shared" si="1"/>
        <v>13039.3</v>
      </c>
      <c r="K14" s="35">
        <f t="shared" si="1"/>
        <v>13039.3</v>
      </c>
      <c r="L14" s="35"/>
      <c r="M14" s="35"/>
      <c r="N14" s="40">
        <v>100</v>
      </c>
      <c r="O14" s="40">
        <f>E14/D14*100</f>
        <v>100</v>
      </c>
      <c r="P14" s="14"/>
      <c r="Q14" s="12"/>
      <c r="R14" s="12"/>
      <c r="S14" s="12"/>
      <c r="T14" s="4"/>
    </row>
    <row r="15" spans="1:20" ht="28.9" customHeight="1" x14ac:dyDescent="0.25">
      <c r="A15" s="79">
        <v>1</v>
      </c>
      <c r="B15" s="18" t="s">
        <v>20</v>
      </c>
      <c r="C15" s="68" t="s">
        <v>49</v>
      </c>
      <c r="D15" s="54">
        <f t="shared" ref="D15:K15" si="2">D17+D18+D20+D21+D23+D24+D22+D26+D28+D27</f>
        <v>3391.1000000000004</v>
      </c>
      <c r="E15" s="54">
        <f t="shared" si="2"/>
        <v>3391.1000000000004</v>
      </c>
      <c r="F15" s="54">
        <f t="shared" si="2"/>
        <v>0</v>
      </c>
      <c r="G15" s="54">
        <f t="shared" si="2"/>
        <v>0</v>
      </c>
      <c r="H15" s="54">
        <f t="shared" si="2"/>
        <v>277.7</v>
      </c>
      <c r="I15" s="54">
        <f t="shared" si="2"/>
        <v>277.7</v>
      </c>
      <c r="J15" s="54">
        <f t="shared" si="2"/>
        <v>3113.4</v>
      </c>
      <c r="K15" s="54">
        <f t="shared" si="2"/>
        <v>3113.4</v>
      </c>
      <c r="L15" s="54" t="s">
        <v>22</v>
      </c>
      <c r="M15" s="54"/>
      <c r="N15" s="57">
        <v>100</v>
      </c>
      <c r="O15" s="57">
        <f>E15/D15*100</f>
        <v>100</v>
      </c>
      <c r="P15" s="90"/>
      <c r="Q15" s="61"/>
      <c r="R15" s="61"/>
      <c r="S15" s="61"/>
      <c r="T15" s="63"/>
    </row>
    <row r="16" spans="1:20" ht="140.1" customHeight="1" thickBot="1" x14ac:dyDescent="0.3">
      <c r="A16" s="81"/>
      <c r="B16" s="19" t="s">
        <v>64</v>
      </c>
      <c r="C16" s="69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8"/>
      <c r="O16" s="58"/>
      <c r="P16" s="91"/>
      <c r="Q16" s="62"/>
      <c r="R16" s="62"/>
      <c r="S16" s="62"/>
      <c r="T16" s="63"/>
    </row>
    <row r="17" spans="1:20" ht="159.75" thickBot="1" x14ac:dyDescent="0.3">
      <c r="A17" s="26" t="s">
        <v>54</v>
      </c>
      <c r="B17" s="8" t="s">
        <v>23</v>
      </c>
      <c r="C17" s="15"/>
      <c r="D17" s="33">
        <f>F17+H17+J17+L17</f>
        <v>773.7</v>
      </c>
      <c r="E17" s="33">
        <f>G17+I17+K17+M17</f>
        <v>773.7</v>
      </c>
      <c r="F17" s="33">
        <v>0</v>
      </c>
      <c r="G17" s="33">
        <v>0</v>
      </c>
      <c r="H17" s="34">
        <v>127.7</v>
      </c>
      <c r="I17" s="34">
        <v>127.7</v>
      </c>
      <c r="J17" s="34">
        <v>646</v>
      </c>
      <c r="K17" s="34">
        <v>646</v>
      </c>
      <c r="L17" s="33"/>
      <c r="M17" s="33"/>
      <c r="N17" s="41">
        <v>100</v>
      </c>
      <c r="O17" s="41">
        <v>100</v>
      </c>
      <c r="P17" s="16" t="s">
        <v>89</v>
      </c>
      <c r="Q17" s="8">
        <v>80</v>
      </c>
      <c r="R17" s="8">
        <v>80</v>
      </c>
      <c r="S17" s="8">
        <v>100</v>
      </c>
      <c r="T17" s="4"/>
    </row>
    <row r="18" spans="1:20" ht="63" customHeight="1" x14ac:dyDescent="0.25">
      <c r="A18" s="70" t="s">
        <v>55</v>
      </c>
      <c r="B18" s="72" t="s">
        <v>24</v>
      </c>
      <c r="C18" s="74"/>
      <c r="D18" s="50">
        <f t="shared" ref="D18:D28" si="3">F18+H18+J18+L18</f>
        <v>262</v>
      </c>
      <c r="E18" s="50">
        <f t="shared" ref="E18:E28" si="4">G18+I18+K18+M18</f>
        <v>262</v>
      </c>
      <c r="F18" s="50">
        <v>0</v>
      </c>
      <c r="G18" s="50">
        <v>0</v>
      </c>
      <c r="H18" s="50">
        <v>150</v>
      </c>
      <c r="I18" s="50">
        <v>150</v>
      </c>
      <c r="J18" s="50">
        <v>112</v>
      </c>
      <c r="K18" s="50">
        <v>112</v>
      </c>
      <c r="L18" s="50"/>
      <c r="M18" s="50"/>
      <c r="N18" s="52">
        <v>100</v>
      </c>
      <c r="O18" s="52">
        <v>100</v>
      </c>
      <c r="P18" s="88" t="s">
        <v>91</v>
      </c>
      <c r="Q18" s="72" t="s">
        <v>27</v>
      </c>
      <c r="R18" s="72" t="s">
        <v>27</v>
      </c>
      <c r="S18" s="72">
        <v>100</v>
      </c>
      <c r="T18" s="63"/>
    </row>
    <row r="19" spans="1:20" ht="16.5" thickBot="1" x14ac:dyDescent="0.3">
      <c r="A19" s="71"/>
      <c r="B19" s="73"/>
      <c r="C19" s="75"/>
      <c r="D19" s="51">
        <f t="shared" si="3"/>
        <v>0</v>
      </c>
      <c r="E19" s="51">
        <f t="shared" si="4"/>
        <v>0</v>
      </c>
      <c r="F19" s="51"/>
      <c r="G19" s="51"/>
      <c r="H19" s="51"/>
      <c r="I19" s="51"/>
      <c r="J19" s="51"/>
      <c r="K19" s="51"/>
      <c r="L19" s="51"/>
      <c r="M19" s="51"/>
      <c r="N19" s="53"/>
      <c r="O19" s="53"/>
      <c r="P19" s="89"/>
      <c r="Q19" s="73"/>
      <c r="R19" s="73"/>
      <c r="S19" s="73"/>
      <c r="T19" s="63"/>
    </row>
    <row r="20" spans="1:20" ht="109.5" thickBot="1" x14ac:dyDescent="0.3">
      <c r="A20" s="26" t="s">
        <v>56</v>
      </c>
      <c r="B20" s="8" t="s">
        <v>25</v>
      </c>
      <c r="C20" s="15"/>
      <c r="D20" s="33">
        <f t="shared" si="3"/>
        <v>58.6</v>
      </c>
      <c r="E20" s="33">
        <f t="shared" si="4"/>
        <v>58.6</v>
      </c>
      <c r="F20" s="33">
        <v>0</v>
      </c>
      <c r="G20" s="33">
        <v>0</v>
      </c>
      <c r="H20" s="33">
        <v>0</v>
      </c>
      <c r="I20" s="33">
        <v>0</v>
      </c>
      <c r="J20" s="33">
        <v>58.6</v>
      </c>
      <c r="K20" s="33">
        <v>58.6</v>
      </c>
      <c r="L20" s="33"/>
      <c r="M20" s="33"/>
      <c r="N20" s="41">
        <v>100</v>
      </c>
      <c r="O20" s="41">
        <v>100</v>
      </c>
      <c r="P20" s="16" t="s">
        <v>90</v>
      </c>
      <c r="Q20" s="8">
        <v>27</v>
      </c>
      <c r="R20" s="8">
        <v>27</v>
      </c>
      <c r="S20" s="8">
        <v>100</v>
      </c>
      <c r="T20" s="4"/>
    </row>
    <row r="21" spans="1:20" ht="90" thickBot="1" x14ac:dyDescent="0.3">
      <c r="A21" s="26" t="s">
        <v>57</v>
      </c>
      <c r="B21" s="8" t="s">
        <v>26</v>
      </c>
      <c r="C21" s="15"/>
      <c r="D21" s="33">
        <f t="shared" si="3"/>
        <v>9.4</v>
      </c>
      <c r="E21" s="33">
        <f t="shared" si="4"/>
        <v>9.4</v>
      </c>
      <c r="F21" s="33">
        <v>0</v>
      </c>
      <c r="G21" s="33">
        <v>0</v>
      </c>
      <c r="H21" s="33">
        <v>0</v>
      </c>
      <c r="I21" s="33">
        <v>0</v>
      </c>
      <c r="J21" s="33">
        <v>9.4</v>
      </c>
      <c r="K21" s="33">
        <v>9.4</v>
      </c>
      <c r="L21" s="33"/>
      <c r="M21" s="33"/>
      <c r="N21" s="41">
        <v>100</v>
      </c>
      <c r="O21" s="41">
        <v>100</v>
      </c>
      <c r="P21" s="16" t="s">
        <v>92</v>
      </c>
      <c r="Q21" s="8">
        <v>70</v>
      </c>
      <c r="R21" s="8">
        <v>70</v>
      </c>
      <c r="S21" s="8">
        <v>100</v>
      </c>
      <c r="T21" s="4"/>
    </row>
    <row r="22" spans="1:20" ht="63" thickBot="1" x14ac:dyDescent="0.3">
      <c r="A22" s="26" t="s">
        <v>58</v>
      </c>
      <c r="B22" s="8" t="s">
        <v>29</v>
      </c>
      <c r="C22" s="15"/>
      <c r="D22" s="33">
        <f>F22+H22+J22+L22</f>
        <v>0</v>
      </c>
      <c r="E22" s="33">
        <f>G22+I22+K22+M22</f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/>
      <c r="M22" s="33"/>
      <c r="N22" s="41">
        <v>100</v>
      </c>
      <c r="O22" s="41">
        <v>100</v>
      </c>
      <c r="P22" s="16" t="s">
        <v>30</v>
      </c>
      <c r="Q22" s="8">
        <v>12</v>
      </c>
      <c r="R22" s="8">
        <v>12</v>
      </c>
      <c r="S22" s="8">
        <v>100</v>
      </c>
      <c r="T22" s="4"/>
    </row>
    <row r="23" spans="1:20" ht="132.75" thickBot="1" x14ac:dyDescent="0.3">
      <c r="A23" s="26" t="s">
        <v>59</v>
      </c>
      <c r="B23" s="8" t="s">
        <v>52</v>
      </c>
      <c r="C23" s="15"/>
      <c r="D23" s="33">
        <f t="shared" si="3"/>
        <v>664.8</v>
      </c>
      <c r="E23" s="33">
        <f t="shared" si="4"/>
        <v>664.8</v>
      </c>
      <c r="F23" s="33">
        <v>0</v>
      </c>
      <c r="G23" s="33">
        <v>0</v>
      </c>
      <c r="H23" s="33">
        <v>0</v>
      </c>
      <c r="I23" s="33">
        <v>0</v>
      </c>
      <c r="J23" s="33">
        <v>664.8</v>
      </c>
      <c r="K23" s="33">
        <v>664.8</v>
      </c>
      <c r="L23" s="33"/>
      <c r="M23" s="33"/>
      <c r="N23" s="41">
        <v>100</v>
      </c>
      <c r="O23" s="41">
        <v>100</v>
      </c>
      <c r="P23" s="16" t="s">
        <v>93</v>
      </c>
      <c r="Q23" s="8">
        <v>2</v>
      </c>
      <c r="R23" s="8">
        <v>2</v>
      </c>
      <c r="S23" s="8">
        <v>100</v>
      </c>
      <c r="T23" s="4"/>
    </row>
    <row r="24" spans="1:20" ht="149.44999999999999" customHeight="1" x14ac:dyDescent="0.25">
      <c r="A24" s="70" t="s">
        <v>60</v>
      </c>
      <c r="B24" s="72" t="s">
        <v>28</v>
      </c>
      <c r="C24" s="74"/>
      <c r="D24" s="50">
        <f t="shared" si="3"/>
        <v>1235.8</v>
      </c>
      <c r="E24" s="50">
        <f t="shared" si="4"/>
        <v>1235.8</v>
      </c>
      <c r="F24" s="50">
        <v>0</v>
      </c>
      <c r="G24" s="50">
        <v>0</v>
      </c>
      <c r="H24" s="50">
        <v>0</v>
      </c>
      <c r="I24" s="50">
        <v>0</v>
      </c>
      <c r="J24" s="50">
        <v>1235.8</v>
      </c>
      <c r="K24" s="50">
        <v>1235.8</v>
      </c>
      <c r="L24" s="50"/>
      <c r="M24" s="50"/>
      <c r="N24" s="52">
        <v>100</v>
      </c>
      <c r="O24" s="52">
        <v>100</v>
      </c>
      <c r="P24" s="88" t="s">
        <v>94</v>
      </c>
      <c r="Q24" s="72">
        <v>40</v>
      </c>
      <c r="R24" s="72">
        <v>40</v>
      </c>
      <c r="S24" s="72">
        <v>100</v>
      </c>
      <c r="T24" s="63"/>
    </row>
    <row r="25" spans="1:20" ht="16.5" thickBot="1" x14ac:dyDescent="0.3">
      <c r="A25" s="71"/>
      <c r="B25" s="73"/>
      <c r="C25" s="75"/>
      <c r="D25" s="51">
        <f t="shared" si="3"/>
        <v>0</v>
      </c>
      <c r="E25" s="51">
        <f t="shared" si="4"/>
        <v>0</v>
      </c>
      <c r="F25" s="51"/>
      <c r="G25" s="51"/>
      <c r="H25" s="51"/>
      <c r="I25" s="51"/>
      <c r="J25" s="51"/>
      <c r="K25" s="51"/>
      <c r="L25" s="51"/>
      <c r="M25" s="51"/>
      <c r="N25" s="53"/>
      <c r="O25" s="53"/>
      <c r="P25" s="89"/>
      <c r="Q25" s="73"/>
      <c r="R25" s="73"/>
      <c r="S25" s="73"/>
      <c r="T25" s="63"/>
    </row>
    <row r="26" spans="1:20" ht="146.25" thickBot="1" x14ac:dyDescent="0.3">
      <c r="A26" s="26" t="s">
        <v>61</v>
      </c>
      <c r="B26" s="8" t="s">
        <v>31</v>
      </c>
      <c r="C26" s="15"/>
      <c r="D26" s="33">
        <f t="shared" si="3"/>
        <v>56.4</v>
      </c>
      <c r="E26" s="33">
        <f t="shared" si="4"/>
        <v>56.4</v>
      </c>
      <c r="F26" s="33">
        <v>0</v>
      </c>
      <c r="G26" s="33">
        <v>0</v>
      </c>
      <c r="H26" s="36">
        <v>0</v>
      </c>
      <c r="I26" s="33">
        <v>0</v>
      </c>
      <c r="J26" s="33">
        <v>56.4</v>
      </c>
      <c r="K26" s="33">
        <v>56.4</v>
      </c>
      <c r="L26" s="33"/>
      <c r="M26" s="33"/>
      <c r="N26" s="41">
        <v>100</v>
      </c>
      <c r="O26" s="41">
        <v>100</v>
      </c>
      <c r="P26" s="16" t="s">
        <v>95</v>
      </c>
      <c r="Q26" s="8">
        <v>2</v>
      </c>
      <c r="R26" s="8">
        <v>2</v>
      </c>
      <c r="S26" s="8">
        <v>100</v>
      </c>
      <c r="T26" s="4"/>
    </row>
    <row r="27" spans="1:20" ht="120" customHeight="1" thickBot="1" x14ac:dyDescent="0.3">
      <c r="A27" s="26" t="s">
        <v>62</v>
      </c>
      <c r="B27" s="8" t="s">
        <v>65</v>
      </c>
      <c r="C27" s="15"/>
      <c r="D27" s="33">
        <f>F27+H27+J27+L27</f>
        <v>0</v>
      </c>
      <c r="E27" s="33">
        <f>G27+I27+K27+M27</f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/>
      <c r="M27" s="33"/>
      <c r="N27" s="41">
        <v>100</v>
      </c>
      <c r="O27" s="41">
        <v>100</v>
      </c>
      <c r="P27" s="16" t="s">
        <v>97</v>
      </c>
      <c r="Q27" s="8">
        <v>6</v>
      </c>
      <c r="R27" s="8">
        <v>6</v>
      </c>
      <c r="S27" s="8">
        <v>100</v>
      </c>
      <c r="T27" s="4"/>
    </row>
    <row r="28" spans="1:20" ht="90.75" thickBot="1" x14ac:dyDescent="0.3">
      <c r="A28" s="26" t="s">
        <v>63</v>
      </c>
      <c r="B28" s="8" t="s">
        <v>53</v>
      </c>
      <c r="C28" s="15"/>
      <c r="D28" s="33">
        <f t="shared" si="3"/>
        <v>330.4</v>
      </c>
      <c r="E28" s="33">
        <f t="shared" si="4"/>
        <v>330.4</v>
      </c>
      <c r="F28" s="33">
        <v>0</v>
      </c>
      <c r="G28" s="33">
        <v>0</v>
      </c>
      <c r="H28" s="33">
        <v>0</v>
      </c>
      <c r="I28" s="33">
        <v>0</v>
      </c>
      <c r="J28" s="33">
        <v>330.4</v>
      </c>
      <c r="K28" s="33">
        <v>330.4</v>
      </c>
      <c r="L28" s="33"/>
      <c r="M28" s="33"/>
      <c r="N28" s="41">
        <v>100</v>
      </c>
      <c r="O28" s="41">
        <v>100</v>
      </c>
      <c r="P28" s="16" t="s">
        <v>96</v>
      </c>
      <c r="Q28" s="8" t="s">
        <v>27</v>
      </c>
      <c r="R28" s="8" t="s">
        <v>27</v>
      </c>
      <c r="S28" s="8">
        <v>100</v>
      </c>
      <c r="T28" s="4"/>
    </row>
    <row r="29" spans="1:20" ht="43.15" customHeight="1" x14ac:dyDescent="0.25">
      <c r="A29" s="79">
        <v>2</v>
      </c>
      <c r="B29" s="18" t="s">
        <v>33</v>
      </c>
      <c r="C29" s="68" t="s">
        <v>49</v>
      </c>
      <c r="D29" s="54">
        <f t="shared" ref="D29:K29" si="5">D31+D38+D39</f>
        <v>4415</v>
      </c>
      <c r="E29" s="54">
        <f t="shared" si="5"/>
        <v>4415</v>
      </c>
      <c r="F29" s="54">
        <f t="shared" si="5"/>
        <v>0</v>
      </c>
      <c r="G29" s="54">
        <f t="shared" si="5"/>
        <v>0</v>
      </c>
      <c r="H29" s="54">
        <f t="shared" si="5"/>
        <v>0</v>
      </c>
      <c r="I29" s="54">
        <f t="shared" si="5"/>
        <v>0</v>
      </c>
      <c r="J29" s="54">
        <f t="shared" si="5"/>
        <v>4415</v>
      </c>
      <c r="K29" s="54">
        <f t="shared" si="5"/>
        <v>4415</v>
      </c>
      <c r="L29" s="54"/>
      <c r="M29" s="54"/>
      <c r="N29" s="57">
        <v>100</v>
      </c>
      <c r="O29" s="57">
        <f>E29/D29*100</f>
        <v>100</v>
      </c>
      <c r="P29" s="59"/>
      <c r="Q29" s="61"/>
      <c r="R29" s="61"/>
      <c r="S29" s="61"/>
      <c r="T29" s="63"/>
    </row>
    <row r="30" spans="1:20" ht="74.45" customHeight="1" thickBot="1" x14ac:dyDescent="0.3">
      <c r="A30" s="81"/>
      <c r="B30" s="19" t="s">
        <v>66</v>
      </c>
      <c r="C30" s="69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8"/>
      <c r="O30" s="58"/>
      <c r="P30" s="60"/>
      <c r="Q30" s="62"/>
      <c r="R30" s="62"/>
      <c r="S30" s="62"/>
      <c r="T30" s="63"/>
    </row>
    <row r="31" spans="1:20" ht="150.75" thickBot="1" x14ac:dyDescent="0.3">
      <c r="A31" s="70" t="s">
        <v>67</v>
      </c>
      <c r="B31" s="72" t="s">
        <v>34</v>
      </c>
      <c r="C31" s="74"/>
      <c r="D31" s="50">
        <f t="shared" ref="D31:E32" si="6">F31+H31+J31+L31</f>
        <v>4415</v>
      </c>
      <c r="E31" s="50">
        <f t="shared" si="6"/>
        <v>4415</v>
      </c>
      <c r="F31" s="50">
        <v>0</v>
      </c>
      <c r="G31" s="50">
        <v>0</v>
      </c>
      <c r="H31" s="50">
        <v>0</v>
      </c>
      <c r="I31" s="50">
        <v>0</v>
      </c>
      <c r="J31" s="50">
        <v>4415</v>
      </c>
      <c r="K31" s="50">
        <v>4415</v>
      </c>
      <c r="L31" s="50"/>
      <c r="M31" s="50"/>
      <c r="N31" s="52">
        <v>100</v>
      </c>
      <c r="O31" s="52">
        <v>100</v>
      </c>
      <c r="P31" s="30" t="s">
        <v>98</v>
      </c>
      <c r="Q31" s="28">
        <v>190</v>
      </c>
      <c r="R31" s="28">
        <v>190</v>
      </c>
      <c r="S31" s="28">
        <v>100</v>
      </c>
      <c r="T31" s="4"/>
    </row>
    <row r="32" spans="1:20" ht="109.5" customHeight="1" thickBot="1" x14ac:dyDescent="0.3">
      <c r="A32" s="71"/>
      <c r="B32" s="73"/>
      <c r="C32" s="75"/>
      <c r="D32" s="51">
        <f t="shared" si="6"/>
        <v>0</v>
      </c>
      <c r="E32" s="51">
        <f t="shared" si="6"/>
        <v>0</v>
      </c>
      <c r="F32" s="51"/>
      <c r="G32" s="51"/>
      <c r="H32" s="51"/>
      <c r="I32" s="51"/>
      <c r="J32" s="51"/>
      <c r="K32" s="51"/>
      <c r="L32" s="51"/>
      <c r="M32" s="51"/>
      <c r="N32" s="53"/>
      <c r="O32" s="53"/>
      <c r="P32" s="16" t="s">
        <v>99</v>
      </c>
      <c r="Q32" s="8">
        <v>7300</v>
      </c>
      <c r="R32" s="8">
        <v>7300</v>
      </c>
      <c r="S32" s="8">
        <v>100</v>
      </c>
      <c r="T32" s="4"/>
    </row>
    <row r="33" spans="1:20" ht="10.15" hidden="1" customHeight="1" thickBot="1" x14ac:dyDescent="0.3">
      <c r="A33" s="70">
        <v>2.2000000000000002</v>
      </c>
      <c r="B33" s="72" t="s">
        <v>35</v>
      </c>
      <c r="C33" s="74"/>
      <c r="D33" s="50" t="s">
        <v>21</v>
      </c>
      <c r="E33" s="50" t="s">
        <v>21</v>
      </c>
      <c r="F33" s="50" t="s">
        <v>21</v>
      </c>
      <c r="G33" s="50" t="s">
        <v>21</v>
      </c>
      <c r="H33" s="50" t="s">
        <v>21</v>
      </c>
      <c r="I33" s="50" t="s">
        <v>21</v>
      </c>
      <c r="J33" s="50" t="s">
        <v>21</v>
      </c>
      <c r="K33" s="50" t="s">
        <v>21</v>
      </c>
      <c r="L33" s="50" t="s">
        <v>21</v>
      </c>
      <c r="M33" s="50" t="s">
        <v>21</v>
      </c>
      <c r="N33" s="52" t="s">
        <v>21</v>
      </c>
      <c r="O33" s="52" t="s">
        <v>21</v>
      </c>
      <c r="P33" s="16" t="s">
        <v>36</v>
      </c>
      <c r="Q33" s="8" t="s">
        <v>21</v>
      </c>
      <c r="R33" s="8" t="s">
        <v>21</v>
      </c>
      <c r="S33" s="8" t="s">
        <v>21</v>
      </c>
      <c r="T33" s="4"/>
    </row>
    <row r="34" spans="1:20" ht="53.25" hidden="1" thickBot="1" x14ac:dyDescent="0.3">
      <c r="A34" s="85"/>
      <c r="B34" s="86"/>
      <c r="C34" s="87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4"/>
      <c r="O34" s="84"/>
      <c r="P34" s="16" t="s">
        <v>37</v>
      </c>
      <c r="Q34" s="8" t="s">
        <v>21</v>
      </c>
      <c r="R34" s="8" t="s">
        <v>21</v>
      </c>
      <c r="S34" s="8" t="s">
        <v>21</v>
      </c>
      <c r="T34" s="4"/>
    </row>
    <row r="35" spans="1:20" ht="31.5" hidden="1" thickBot="1" x14ac:dyDescent="0.3">
      <c r="A35" s="85"/>
      <c r="B35" s="86"/>
      <c r="C35" s="87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4"/>
      <c r="O35" s="84"/>
      <c r="P35" s="16" t="s">
        <v>38</v>
      </c>
      <c r="Q35" s="8" t="s">
        <v>21</v>
      </c>
      <c r="R35" s="8" t="s">
        <v>21</v>
      </c>
      <c r="S35" s="8" t="s">
        <v>21</v>
      </c>
      <c r="T35" s="4"/>
    </row>
    <row r="36" spans="1:20" ht="51.75" hidden="1" thickBot="1" x14ac:dyDescent="0.3">
      <c r="A36" s="85"/>
      <c r="B36" s="86"/>
      <c r="C36" s="8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4"/>
      <c r="O36" s="84"/>
      <c r="P36" s="16" t="s">
        <v>39</v>
      </c>
      <c r="Q36" s="8" t="s">
        <v>21</v>
      </c>
      <c r="R36" s="8" t="s">
        <v>21</v>
      </c>
      <c r="S36" s="8" t="s">
        <v>21</v>
      </c>
      <c r="T36" s="4"/>
    </row>
    <row r="37" spans="1:20" ht="92.25" hidden="1" thickBot="1" x14ac:dyDescent="0.3">
      <c r="A37" s="71"/>
      <c r="B37" s="73"/>
      <c r="C37" s="75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3"/>
      <c r="O37" s="53"/>
      <c r="P37" s="16" t="s">
        <v>40</v>
      </c>
      <c r="Q37" s="8" t="s">
        <v>21</v>
      </c>
      <c r="R37" s="8" t="s">
        <v>32</v>
      </c>
      <c r="S37" s="8" t="s">
        <v>21</v>
      </c>
      <c r="T37" s="4"/>
    </row>
    <row r="38" spans="1:20" ht="116.25" thickBot="1" x14ac:dyDescent="0.3">
      <c r="A38" s="31" t="s">
        <v>68</v>
      </c>
      <c r="B38" s="28" t="s">
        <v>71</v>
      </c>
      <c r="C38" s="32"/>
      <c r="D38" s="37">
        <f t="shared" ref="D38:E39" si="7">F38+H38+J38+L38</f>
        <v>0</v>
      </c>
      <c r="E38" s="37">
        <f t="shared" si="7"/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/>
      <c r="M38" s="37"/>
      <c r="N38" s="42">
        <v>100</v>
      </c>
      <c r="O38" s="42">
        <v>100</v>
      </c>
      <c r="P38" s="30" t="s">
        <v>101</v>
      </c>
      <c r="Q38" s="28">
        <v>0</v>
      </c>
      <c r="R38" s="28">
        <v>0</v>
      </c>
      <c r="S38" s="28">
        <v>100</v>
      </c>
      <c r="T38" s="4"/>
    </row>
    <row r="39" spans="1:20" ht="100.5" thickBot="1" x14ac:dyDescent="0.3">
      <c r="A39" s="27" t="s">
        <v>70</v>
      </c>
      <c r="B39" s="8" t="s">
        <v>69</v>
      </c>
      <c r="C39" s="15"/>
      <c r="D39" s="33">
        <f t="shared" si="7"/>
        <v>0</v>
      </c>
      <c r="E39" s="33">
        <f t="shared" si="7"/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/>
      <c r="M39" s="33"/>
      <c r="N39" s="41">
        <v>100</v>
      </c>
      <c r="O39" s="41">
        <v>100</v>
      </c>
      <c r="P39" s="16" t="s">
        <v>100</v>
      </c>
      <c r="Q39" s="8">
        <v>2</v>
      </c>
      <c r="R39" s="8">
        <v>2</v>
      </c>
      <c r="S39" s="8">
        <v>100</v>
      </c>
      <c r="T39" s="4"/>
    </row>
    <row r="40" spans="1:20" ht="28.9" customHeight="1" x14ac:dyDescent="0.25">
      <c r="A40" s="79">
        <v>3</v>
      </c>
      <c r="B40" s="18" t="s">
        <v>41</v>
      </c>
      <c r="C40" s="68" t="s">
        <v>49</v>
      </c>
      <c r="D40" s="54">
        <f>D42+D43</f>
        <v>5937.4</v>
      </c>
      <c r="E40" s="54">
        <f t="shared" ref="E40:K40" si="8">E42+E43</f>
        <v>5937.4</v>
      </c>
      <c r="F40" s="54">
        <f t="shared" si="8"/>
        <v>340.4</v>
      </c>
      <c r="G40" s="54">
        <f t="shared" si="8"/>
        <v>340.4</v>
      </c>
      <c r="H40" s="54">
        <f t="shared" si="8"/>
        <v>303.5</v>
      </c>
      <c r="I40" s="54">
        <f t="shared" si="8"/>
        <v>303.5</v>
      </c>
      <c r="J40" s="54">
        <f t="shared" si="8"/>
        <v>5293.5</v>
      </c>
      <c r="K40" s="54">
        <f t="shared" si="8"/>
        <v>5293.5</v>
      </c>
      <c r="L40" s="54"/>
      <c r="M40" s="54"/>
      <c r="N40" s="57">
        <v>100</v>
      </c>
      <c r="O40" s="57">
        <f>E40/D40*100</f>
        <v>100</v>
      </c>
      <c r="P40" s="59"/>
      <c r="Q40" s="61"/>
      <c r="R40" s="61"/>
      <c r="S40" s="61"/>
      <c r="T40" s="63"/>
    </row>
    <row r="41" spans="1:20" ht="115.9" customHeight="1" thickBot="1" x14ac:dyDescent="0.3">
      <c r="A41" s="81"/>
      <c r="B41" s="19" t="s">
        <v>42</v>
      </c>
      <c r="C41" s="6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8"/>
      <c r="O41" s="58"/>
      <c r="P41" s="60"/>
      <c r="Q41" s="62"/>
      <c r="R41" s="62"/>
      <c r="S41" s="62"/>
      <c r="T41" s="63"/>
    </row>
    <row r="42" spans="1:20" ht="154.5" thickBot="1" x14ac:dyDescent="0.3">
      <c r="A42" s="26" t="s">
        <v>73</v>
      </c>
      <c r="B42" s="8" t="s">
        <v>72</v>
      </c>
      <c r="C42" s="15"/>
      <c r="D42" s="33">
        <f t="shared" ref="D42:E43" si="9">F42+H42+J42+L42</f>
        <v>5271.5</v>
      </c>
      <c r="E42" s="33">
        <f t="shared" si="9"/>
        <v>5271.5</v>
      </c>
      <c r="F42" s="33">
        <v>0</v>
      </c>
      <c r="G42" s="33">
        <v>0</v>
      </c>
      <c r="H42" s="33">
        <v>80.400000000000006</v>
      </c>
      <c r="I42" s="33">
        <v>80.400000000000006</v>
      </c>
      <c r="J42" s="33">
        <v>5191.1000000000004</v>
      </c>
      <c r="K42" s="33">
        <v>5191.1000000000004</v>
      </c>
      <c r="L42" s="33"/>
      <c r="M42" s="33"/>
      <c r="N42" s="41">
        <v>100</v>
      </c>
      <c r="O42" s="41">
        <v>100</v>
      </c>
      <c r="P42" s="16" t="s">
        <v>102</v>
      </c>
      <c r="Q42" s="8">
        <v>25</v>
      </c>
      <c r="R42" s="8">
        <v>25</v>
      </c>
      <c r="S42" s="8">
        <v>100</v>
      </c>
      <c r="T42" s="4"/>
    </row>
    <row r="43" spans="1:20" ht="240.75" thickBot="1" x14ac:dyDescent="0.3">
      <c r="A43" s="26" t="s">
        <v>75</v>
      </c>
      <c r="B43" s="8" t="s">
        <v>74</v>
      </c>
      <c r="C43" s="15"/>
      <c r="D43" s="33">
        <f t="shared" si="9"/>
        <v>665.9</v>
      </c>
      <c r="E43" s="33">
        <f t="shared" si="9"/>
        <v>665.9</v>
      </c>
      <c r="F43" s="33">
        <v>340.4</v>
      </c>
      <c r="G43" s="33">
        <v>340.4</v>
      </c>
      <c r="H43" s="33">
        <v>223.1</v>
      </c>
      <c r="I43" s="33">
        <v>223.1</v>
      </c>
      <c r="J43" s="33">
        <v>102.4</v>
      </c>
      <c r="K43" s="33">
        <v>102.4</v>
      </c>
      <c r="L43" s="33"/>
      <c r="M43" s="33"/>
      <c r="N43" s="41">
        <v>100</v>
      </c>
      <c r="O43" s="41">
        <v>100</v>
      </c>
      <c r="P43" s="16" t="s">
        <v>103</v>
      </c>
      <c r="Q43" s="8">
        <v>4.5999999999999996</v>
      </c>
      <c r="R43" s="8">
        <v>4.5999999999999996</v>
      </c>
      <c r="S43" s="8">
        <v>100</v>
      </c>
      <c r="T43" s="4"/>
    </row>
    <row r="44" spans="1:20" ht="15.6" customHeight="1" x14ac:dyDescent="0.25">
      <c r="A44" s="79">
        <v>4</v>
      </c>
      <c r="B44" s="18"/>
      <c r="C44" s="68" t="s">
        <v>49</v>
      </c>
      <c r="D44" s="54">
        <f>D47+D48+D49</f>
        <v>512.9</v>
      </c>
      <c r="E44" s="54">
        <f t="shared" ref="E44:K44" si="10">E47+E48+E49</f>
        <v>512.9</v>
      </c>
      <c r="F44" s="54">
        <f t="shared" si="10"/>
        <v>0</v>
      </c>
      <c r="G44" s="54">
        <f t="shared" si="10"/>
        <v>0</v>
      </c>
      <c r="H44" s="54">
        <f t="shared" si="10"/>
        <v>295.5</v>
      </c>
      <c r="I44" s="54">
        <f t="shared" si="10"/>
        <v>295.5</v>
      </c>
      <c r="J44" s="54">
        <f t="shared" si="10"/>
        <v>217.4</v>
      </c>
      <c r="K44" s="54">
        <f t="shared" si="10"/>
        <v>217.4</v>
      </c>
      <c r="L44" s="54"/>
      <c r="M44" s="54"/>
      <c r="N44" s="57">
        <v>100</v>
      </c>
      <c r="O44" s="57">
        <f>E44/D44*100</f>
        <v>100</v>
      </c>
      <c r="P44" s="59"/>
      <c r="Q44" s="61"/>
      <c r="R44" s="61"/>
      <c r="S44" s="61"/>
      <c r="T44" s="63"/>
    </row>
    <row r="45" spans="1:20" ht="43.15" customHeight="1" x14ac:dyDescent="0.25">
      <c r="A45" s="80"/>
      <c r="B45" s="18" t="s">
        <v>43</v>
      </c>
      <c r="C45" s="82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76"/>
      <c r="O45" s="76"/>
      <c r="P45" s="77"/>
      <c r="Q45" s="78"/>
      <c r="R45" s="78"/>
      <c r="S45" s="78"/>
      <c r="T45" s="63"/>
    </row>
    <row r="46" spans="1:20" ht="159" customHeight="1" thickBot="1" x14ac:dyDescent="0.3">
      <c r="A46" s="81"/>
      <c r="B46" s="20" t="s">
        <v>76</v>
      </c>
      <c r="C46" s="69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8"/>
      <c r="O46" s="58"/>
      <c r="P46" s="60"/>
      <c r="Q46" s="62"/>
      <c r="R46" s="62"/>
      <c r="S46" s="62"/>
      <c r="T46" s="63"/>
    </row>
    <row r="47" spans="1:20" ht="154.5" thickBot="1" x14ac:dyDescent="0.3">
      <c r="A47" s="26" t="s">
        <v>78</v>
      </c>
      <c r="B47" s="8" t="s">
        <v>44</v>
      </c>
      <c r="C47" s="15"/>
      <c r="D47" s="33">
        <f t="shared" ref="D47:E50" si="11">F47+H47+J47+L47</f>
        <v>17.100000000000001</v>
      </c>
      <c r="E47" s="33">
        <f t="shared" si="11"/>
        <v>17.100000000000001</v>
      </c>
      <c r="F47" s="33">
        <v>0</v>
      </c>
      <c r="G47" s="33">
        <v>0</v>
      </c>
      <c r="H47" s="33">
        <v>0</v>
      </c>
      <c r="I47" s="33">
        <v>0</v>
      </c>
      <c r="J47" s="33">
        <v>17.100000000000001</v>
      </c>
      <c r="K47" s="33">
        <v>17.100000000000001</v>
      </c>
      <c r="L47" s="33"/>
      <c r="M47" s="33"/>
      <c r="N47" s="41">
        <v>100</v>
      </c>
      <c r="O47" s="41">
        <v>100</v>
      </c>
      <c r="P47" s="16" t="s">
        <v>104</v>
      </c>
      <c r="Q47" s="8" t="s">
        <v>27</v>
      </c>
      <c r="R47" s="8" t="s">
        <v>27</v>
      </c>
      <c r="S47" s="8">
        <v>100</v>
      </c>
      <c r="T47" s="4"/>
    </row>
    <row r="48" spans="1:20" ht="117.95" customHeight="1" thickBot="1" x14ac:dyDescent="0.3">
      <c r="A48" s="26" t="s">
        <v>79</v>
      </c>
      <c r="B48" s="8" t="s">
        <v>45</v>
      </c>
      <c r="C48" s="15"/>
      <c r="D48" s="33">
        <f t="shared" si="11"/>
        <v>495.8</v>
      </c>
      <c r="E48" s="33">
        <f t="shared" si="11"/>
        <v>495.8</v>
      </c>
      <c r="F48" s="33">
        <v>0</v>
      </c>
      <c r="G48" s="33">
        <v>0</v>
      </c>
      <c r="H48" s="33">
        <v>295.5</v>
      </c>
      <c r="I48" s="33">
        <v>295.5</v>
      </c>
      <c r="J48" s="33">
        <v>200.3</v>
      </c>
      <c r="K48" s="33">
        <v>200.3</v>
      </c>
      <c r="L48" s="33"/>
      <c r="M48" s="33"/>
      <c r="N48" s="41">
        <v>100</v>
      </c>
      <c r="O48" s="41">
        <v>100</v>
      </c>
      <c r="P48" s="16" t="s">
        <v>105</v>
      </c>
      <c r="Q48" s="8">
        <v>4</v>
      </c>
      <c r="R48" s="8">
        <v>4</v>
      </c>
      <c r="S48" s="8">
        <v>100</v>
      </c>
      <c r="T48" s="4"/>
    </row>
    <row r="49" spans="1:20" ht="124.5" thickBot="1" x14ac:dyDescent="0.3">
      <c r="A49" s="70" t="s">
        <v>80</v>
      </c>
      <c r="B49" s="72" t="s">
        <v>77</v>
      </c>
      <c r="C49" s="74"/>
      <c r="D49" s="50">
        <f t="shared" si="11"/>
        <v>0</v>
      </c>
      <c r="E49" s="50">
        <f t="shared" si="11"/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/>
      <c r="M49" s="50"/>
      <c r="N49" s="52">
        <v>100</v>
      </c>
      <c r="O49" s="52">
        <v>100</v>
      </c>
      <c r="P49" s="16" t="s">
        <v>46</v>
      </c>
      <c r="Q49" s="8">
        <v>100</v>
      </c>
      <c r="R49" s="8">
        <v>100</v>
      </c>
      <c r="S49" s="8">
        <v>100</v>
      </c>
      <c r="T49" s="4"/>
    </row>
    <row r="50" spans="1:20" ht="294.75" thickBot="1" x14ac:dyDescent="0.3">
      <c r="A50" s="71"/>
      <c r="B50" s="73"/>
      <c r="C50" s="75"/>
      <c r="D50" s="51">
        <f t="shared" si="11"/>
        <v>0</v>
      </c>
      <c r="E50" s="51">
        <f t="shared" si="11"/>
        <v>0</v>
      </c>
      <c r="F50" s="51"/>
      <c r="G50" s="51"/>
      <c r="H50" s="51"/>
      <c r="I50" s="51"/>
      <c r="J50" s="51"/>
      <c r="K50" s="51"/>
      <c r="L50" s="51"/>
      <c r="M50" s="51"/>
      <c r="N50" s="53"/>
      <c r="O50" s="53"/>
      <c r="P50" s="16" t="s">
        <v>106</v>
      </c>
      <c r="Q50" s="8" t="s">
        <v>27</v>
      </c>
      <c r="R50" s="8" t="s">
        <v>27</v>
      </c>
      <c r="S50" s="8">
        <v>100</v>
      </c>
      <c r="T50" s="4"/>
    </row>
    <row r="51" spans="1:20" ht="30.75" thickBot="1" x14ac:dyDescent="0.3">
      <c r="A51" s="26" t="s">
        <v>81</v>
      </c>
      <c r="B51" s="8" t="s">
        <v>47</v>
      </c>
      <c r="C51" s="15"/>
      <c r="D51" s="33" t="s">
        <v>21</v>
      </c>
      <c r="E51" s="33" t="s">
        <v>21</v>
      </c>
      <c r="F51" s="33" t="s">
        <v>21</v>
      </c>
      <c r="G51" s="33" t="s">
        <v>21</v>
      </c>
      <c r="H51" s="33" t="s">
        <v>21</v>
      </c>
      <c r="I51" s="33" t="s">
        <v>21</v>
      </c>
      <c r="J51" s="33" t="s">
        <v>21</v>
      </c>
      <c r="K51" s="33"/>
      <c r="L51" s="33" t="s">
        <v>21</v>
      </c>
      <c r="M51" s="33" t="s">
        <v>21</v>
      </c>
      <c r="N51" s="41" t="s">
        <v>21</v>
      </c>
      <c r="O51" s="41" t="s">
        <v>21</v>
      </c>
      <c r="P51" s="16" t="s">
        <v>21</v>
      </c>
      <c r="Q51" s="8" t="s">
        <v>21</v>
      </c>
      <c r="R51" s="8" t="s">
        <v>21</v>
      </c>
      <c r="S51" s="8" t="s">
        <v>21</v>
      </c>
      <c r="T51" s="4"/>
    </row>
    <row r="52" spans="1:20" ht="28.9" customHeight="1" x14ac:dyDescent="0.25">
      <c r="A52" s="66">
        <v>5</v>
      </c>
      <c r="B52" s="29" t="s">
        <v>48</v>
      </c>
      <c r="C52" s="68" t="s">
        <v>49</v>
      </c>
      <c r="D52" s="64">
        <f>D54+D55+D56</f>
        <v>0</v>
      </c>
      <c r="E52" s="64">
        <f t="shared" ref="E52:K52" si="12">E54+E55+E56</f>
        <v>0</v>
      </c>
      <c r="F52" s="64">
        <f t="shared" si="12"/>
        <v>0</v>
      </c>
      <c r="G52" s="64">
        <f t="shared" si="12"/>
        <v>0</v>
      </c>
      <c r="H52" s="64">
        <f t="shared" si="12"/>
        <v>0</v>
      </c>
      <c r="I52" s="64">
        <f t="shared" si="12"/>
        <v>0</v>
      </c>
      <c r="J52" s="64">
        <f t="shared" si="12"/>
        <v>0</v>
      </c>
      <c r="K52" s="64">
        <f t="shared" si="12"/>
        <v>0</v>
      </c>
      <c r="L52" s="64"/>
      <c r="M52" s="64"/>
      <c r="N52" s="44">
        <v>100</v>
      </c>
      <c r="O52" s="44" t="e">
        <f>E52/D52*100</f>
        <v>#DIV/0!</v>
      </c>
      <c r="P52" s="46"/>
      <c r="Q52" s="48"/>
      <c r="R52" s="48"/>
      <c r="S52" s="48"/>
      <c r="T52" s="63"/>
    </row>
    <row r="53" spans="1:20" ht="206.45" customHeight="1" thickBot="1" x14ac:dyDescent="0.3">
      <c r="A53" s="67"/>
      <c r="B53" s="19" t="s">
        <v>82</v>
      </c>
      <c r="C53" s="69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45"/>
      <c r="O53" s="45"/>
      <c r="P53" s="47"/>
      <c r="Q53" s="49"/>
      <c r="R53" s="49"/>
      <c r="S53" s="49"/>
      <c r="T53" s="63"/>
    </row>
    <row r="54" spans="1:20" ht="147.75" thickBot="1" x14ac:dyDescent="0.3">
      <c r="A54" s="26" t="s">
        <v>85</v>
      </c>
      <c r="B54" s="8" t="s">
        <v>83</v>
      </c>
      <c r="C54" s="15"/>
      <c r="D54" s="33">
        <f t="shared" ref="D54:E56" si="13">F54+H54+J54+L54</f>
        <v>0</v>
      </c>
      <c r="E54" s="33">
        <f t="shared" si="13"/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/>
      <c r="M54" s="33"/>
      <c r="N54" s="41">
        <v>100</v>
      </c>
      <c r="O54" s="41">
        <v>100</v>
      </c>
      <c r="P54" s="17" t="s">
        <v>107</v>
      </c>
      <c r="Q54" s="8">
        <v>100</v>
      </c>
      <c r="R54" s="8">
        <v>100</v>
      </c>
      <c r="S54" s="8">
        <v>100</v>
      </c>
      <c r="T54" s="4"/>
    </row>
    <row r="55" spans="1:20" ht="257.25" thickBot="1" x14ac:dyDescent="0.3">
      <c r="A55" s="27" t="s">
        <v>86</v>
      </c>
      <c r="B55" s="8" t="s">
        <v>84</v>
      </c>
      <c r="C55" s="15"/>
      <c r="D55" s="33">
        <f t="shared" si="13"/>
        <v>0</v>
      </c>
      <c r="E55" s="33">
        <f t="shared" si="13"/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/>
      <c r="M55" s="33"/>
      <c r="N55" s="41">
        <v>100</v>
      </c>
      <c r="O55" s="41">
        <v>100</v>
      </c>
      <c r="P55" s="17" t="s">
        <v>108</v>
      </c>
      <c r="Q55" s="8">
        <v>100</v>
      </c>
      <c r="R55" s="8">
        <v>100</v>
      </c>
      <c r="S55" s="8">
        <v>100</v>
      </c>
      <c r="T55" s="4"/>
    </row>
    <row r="56" spans="1:20" ht="244.5" thickBot="1" x14ac:dyDescent="0.3">
      <c r="A56" s="27" t="s">
        <v>87</v>
      </c>
      <c r="B56" s="8" t="s">
        <v>88</v>
      </c>
      <c r="C56" s="15"/>
      <c r="D56" s="33">
        <f t="shared" si="13"/>
        <v>0</v>
      </c>
      <c r="E56" s="33">
        <f t="shared" si="13"/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/>
      <c r="M56" s="33"/>
      <c r="N56" s="41">
        <v>100</v>
      </c>
      <c r="O56" s="41">
        <v>100</v>
      </c>
      <c r="P56" s="17" t="s">
        <v>109</v>
      </c>
      <c r="Q56" s="8">
        <v>100</v>
      </c>
      <c r="R56" s="8">
        <v>100</v>
      </c>
      <c r="S56" s="8">
        <v>100</v>
      </c>
      <c r="T56" s="4"/>
    </row>
  </sheetData>
  <mergeCells count="199">
    <mergeCell ref="D15:D16"/>
    <mergeCell ref="E15:E16"/>
    <mergeCell ref="F15:F16"/>
    <mergeCell ref="G15:G16"/>
    <mergeCell ref="S7:S11"/>
    <mergeCell ref="D8:E10"/>
    <mergeCell ref="F8:M8"/>
    <mergeCell ref="A9:A10"/>
    <mergeCell ref="B9:B10"/>
    <mergeCell ref="F9:G10"/>
    <mergeCell ref="H9:I10"/>
    <mergeCell ref="J9:K10"/>
    <mergeCell ref="L9:M10"/>
    <mergeCell ref="C7:C11"/>
    <mergeCell ref="D7:M7"/>
    <mergeCell ref="N7:O10"/>
    <mergeCell ref="P7:P11"/>
    <mergeCell ref="Q7:Q11"/>
    <mergeCell ref="R7:R11"/>
    <mergeCell ref="T15:T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K15:K16"/>
    <mergeCell ref="L15:L16"/>
    <mergeCell ref="M15:M16"/>
    <mergeCell ref="A15:A16"/>
    <mergeCell ref="C15:C16"/>
    <mergeCell ref="T18:T19"/>
    <mergeCell ref="A24:A25"/>
    <mergeCell ref="B24:B25"/>
    <mergeCell ref="C24:C25"/>
    <mergeCell ref="D24:D25"/>
    <mergeCell ref="E24:E25"/>
    <mergeCell ref="F24:F25"/>
    <mergeCell ref="K18:K19"/>
    <mergeCell ref="L18:L19"/>
    <mergeCell ref="M18:M19"/>
    <mergeCell ref="N18:N19"/>
    <mergeCell ref="O18:O19"/>
    <mergeCell ref="P18:P19"/>
    <mergeCell ref="S24:S25"/>
    <mergeCell ref="T24:T25"/>
    <mergeCell ref="N24:N25"/>
    <mergeCell ref="O24:O25"/>
    <mergeCell ref="P24:P25"/>
    <mergeCell ref="Q24:Q25"/>
    <mergeCell ref="R24:R25"/>
    <mergeCell ref="J18:J19"/>
    <mergeCell ref="M24:M25"/>
    <mergeCell ref="G24:G25"/>
    <mergeCell ref="L24:L25"/>
    <mergeCell ref="Q18:Q19"/>
    <mergeCell ref="R18:R19"/>
    <mergeCell ref="J31:J32"/>
    <mergeCell ref="K31:K32"/>
    <mergeCell ref="P29:P30"/>
    <mergeCell ref="Q29:Q30"/>
    <mergeCell ref="R29:R30"/>
    <mergeCell ref="S18:S19"/>
    <mergeCell ref="H29:H30"/>
    <mergeCell ref="I29:I30"/>
    <mergeCell ref="H24:H25"/>
    <mergeCell ref="I24:I25"/>
    <mergeCell ref="J24:J25"/>
    <mergeCell ref="K24:K25"/>
    <mergeCell ref="S29:S30"/>
    <mergeCell ref="T29:T30"/>
    <mergeCell ref="N29:N30"/>
    <mergeCell ref="O29:O30"/>
    <mergeCell ref="N31:N32"/>
    <mergeCell ref="O31:O32"/>
    <mergeCell ref="A31:A32"/>
    <mergeCell ref="B31:B32"/>
    <mergeCell ref="C31:C32"/>
    <mergeCell ref="D31:D32"/>
    <mergeCell ref="E31:E32"/>
    <mergeCell ref="J29:J30"/>
    <mergeCell ref="K29:K30"/>
    <mergeCell ref="L29:L30"/>
    <mergeCell ref="M29:M30"/>
    <mergeCell ref="L31:L32"/>
    <mergeCell ref="M31:M32"/>
    <mergeCell ref="I31:I32"/>
    <mergeCell ref="A29:A30"/>
    <mergeCell ref="C29:C30"/>
    <mergeCell ref="D29:D30"/>
    <mergeCell ref="E29:E30"/>
    <mergeCell ref="F29:F30"/>
    <mergeCell ref="G29:G30"/>
    <mergeCell ref="F31:F32"/>
    <mergeCell ref="G31:G32"/>
    <mergeCell ref="H31:H32"/>
    <mergeCell ref="A40:A41"/>
    <mergeCell ref="C40:C41"/>
    <mergeCell ref="D40:D41"/>
    <mergeCell ref="E40:E41"/>
    <mergeCell ref="F40:F41"/>
    <mergeCell ref="G40:G41"/>
    <mergeCell ref="H40:H41"/>
    <mergeCell ref="G33:G37"/>
    <mergeCell ref="H33:H37"/>
    <mergeCell ref="A33:A37"/>
    <mergeCell ref="B33:B37"/>
    <mergeCell ref="C33:C37"/>
    <mergeCell ref="D33:D37"/>
    <mergeCell ref="E33:E37"/>
    <mergeCell ref="F33:F37"/>
    <mergeCell ref="T40:T41"/>
    <mergeCell ref="I40:I41"/>
    <mergeCell ref="J40:J41"/>
    <mergeCell ref="K40:K41"/>
    <mergeCell ref="L40:L41"/>
    <mergeCell ref="M40:M41"/>
    <mergeCell ref="N40:N41"/>
    <mergeCell ref="M33:M37"/>
    <mergeCell ref="N33:N37"/>
    <mergeCell ref="O33:O37"/>
    <mergeCell ref="I33:I37"/>
    <mergeCell ref="J33:J37"/>
    <mergeCell ref="K33:K37"/>
    <mergeCell ref="L33:L37"/>
    <mergeCell ref="T44:T46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N44:N46"/>
    <mergeCell ref="O44:O46"/>
    <mergeCell ref="P44:P46"/>
    <mergeCell ref="Q44:Q46"/>
    <mergeCell ref="R44:R46"/>
    <mergeCell ref="S44:S46"/>
    <mergeCell ref="H44:H46"/>
    <mergeCell ref="I44:I46"/>
    <mergeCell ref="J44:J46"/>
    <mergeCell ref="K44:K46"/>
    <mergeCell ref="L44:L46"/>
    <mergeCell ref="M44:M46"/>
    <mergeCell ref="A44:A46"/>
    <mergeCell ref="C44:C46"/>
    <mergeCell ref="T52:T53"/>
    <mergeCell ref="I52:I53"/>
    <mergeCell ref="J52:J53"/>
    <mergeCell ref="K52:K53"/>
    <mergeCell ref="L52:L53"/>
    <mergeCell ref="M52:M53"/>
    <mergeCell ref="N52:N53"/>
    <mergeCell ref="A52:A53"/>
    <mergeCell ref="D52:D53"/>
    <mergeCell ref="E52:E53"/>
    <mergeCell ref="F52:F53"/>
    <mergeCell ref="G52:G53"/>
    <mergeCell ref="H52:H53"/>
    <mergeCell ref="C52:C53"/>
    <mergeCell ref="A2:S2"/>
    <mergeCell ref="A3:S3"/>
    <mergeCell ref="A4:S4"/>
    <mergeCell ref="A5:S5"/>
    <mergeCell ref="O52:O53"/>
    <mergeCell ref="P52:P53"/>
    <mergeCell ref="Q52:Q53"/>
    <mergeCell ref="R52:R53"/>
    <mergeCell ref="S52:S53"/>
    <mergeCell ref="J49:J50"/>
    <mergeCell ref="K49:K50"/>
    <mergeCell ref="L49:L50"/>
    <mergeCell ref="M49:M50"/>
    <mergeCell ref="N49:N50"/>
    <mergeCell ref="O49:O50"/>
    <mergeCell ref="D44:D46"/>
    <mergeCell ref="E44:E46"/>
    <mergeCell ref="F44:F46"/>
    <mergeCell ref="G44:G46"/>
    <mergeCell ref="O40:O41"/>
    <mergeCell ref="P40:P41"/>
    <mergeCell ref="Q40:Q41"/>
    <mergeCell ref="R40:R41"/>
    <mergeCell ref="S40:S4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2022-07-12T08:16:14Z</cp:lastPrinted>
  <dcterms:created xsi:type="dcterms:W3CDTF">2022-01-27T05:33:58Z</dcterms:created>
  <dcterms:modified xsi:type="dcterms:W3CDTF">2025-02-05T05:37:37Z</dcterms:modified>
</cp:coreProperties>
</file>